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jm/Trabalho/IST/DEI/CoordenaçãoLEICtagus/CAMEP/"/>
    </mc:Choice>
  </mc:AlternateContent>
  <xr:revisionPtr revIDLastSave="0" documentId="13_ncr:1_{1CDB8E4C-45E1-D542-9CB9-DEB5589F876D}" xr6:coauthVersionLast="45" xr6:coauthVersionMax="45" xr10:uidLastSave="{00000000-0000-0000-0000-000000000000}"/>
  <bookViews>
    <workbookView xWindow="33860" yWindow="460" windowWidth="36800" windowHeight="20540" xr2:uid="{00000000-000D-0000-FFFF-FFFF00000000}"/>
  </bookViews>
  <sheets>
    <sheet name="LEIC-Alameda e Tagus" sheetId="9" r:id="rId1"/>
  </sheets>
  <definedNames>
    <definedName name="_xlnm.Print_Area" localSheetId="0">'LEIC-Alameda e Tagus'!$A$1:$L$38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3" i="9" l="1"/>
  <c r="Q13" i="9"/>
  <c r="P13" i="9"/>
  <c r="O13" i="9"/>
  <c r="T14" i="9"/>
  <c r="U13" i="9"/>
  <c r="U19" i="9"/>
  <c r="T19" i="9"/>
  <c r="U18" i="9"/>
  <c r="T18" i="9"/>
  <c r="Q11" i="9"/>
  <c r="R11" i="9"/>
  <c r="U14" i="9"/>
  <c r="U17" i="9"/>
  <c r="T17" i="9"/>
  <c r="U9" i="9"/>
  <c r="T9" i="9"/>
  <c r="P11" i="9"/>
  <c r="O11" i="9"/>
  <c r="T13" i="9" l="1"/>
  <c r="U7" i="9"/>
  <c r="T7" i="9"/>
  <c r="L38" i="9" l="1"/>
  <c r="F38" i="9"/>
  <c r="U10" i="9"/>
  <c r="T10" i="9"/>
  <c r="U8" i="9"/>
  <c r="T8" i="9"/>
  <c r="L6" i="9"/>
  <c r="F6" i="9"/>
  <c r="U5" i="9"/>
  <c r="T5" i="9"/>
  <c r="U3" i="9"/>
  <c r="T3" i="9"/>
  <c r="U11" i="9" l="1"/>
  <c r="T11" i="9"/>
</calcChain>
</file>

<file path=xl/sharedStrings.xml><?xml version="1.0" encoding="utf-8"?>
<sst xmlns="http://schemas.openxmlformats.org/spreadsheetml/2006/main" count="201" uniqueCount="91">
  <si>
    <t>Sigla</t>
  </si>
  <si>
    <t>Area</t>
  </si>
  <si>
    <t>ECTS</t>
  </si>
  <si>
    <t>1º ano</t>
  </si>
  <si>
    <t>Cálculo Diferencial e Integral I</t>
  </si>
  <si>
    <t>CDI</t>
  </si>
  <si>
    <t>Mat</t>
  </si>
  <si>
    <t>Álgebra Linear</t>
  </si>
  <si>
    <t>AL</t>
  </si>
  <si>
    <t>Fundamentos da Programação</t>
  </si>
  <si>
    <t>FP</t>
  </si>
  <si>
    <t>EI</t>
  </si>
  <si>
    <t>Intr. Arquitetura de Computadores</t>
  </si>
  <si>
    <t>IAC</t>
  </si>
  <si>
    <t>Introdução Eng. Informática</t>
  </si>
  <si>
    <t>IEI</t>
  </si>
  <si>
    <t>HASS</t>
  </si>
  <si>
    <t>Cálculo Diferencial e Integral II</t>
  </si>
  <si>
    <t>CDI II</t>
  </si>
  <si>
    <t>Matemática Discreta</t>
  </si>
  <si>
    <t>LP</t>
  </si>
  <si>
    <t>Lógica para Programação</t>
  </si>
  <si>
    <t>Intr. Algoritmos e Estruturas de Dados</t>
  </si>
  <si>
    <t>IAED</t>
  </si>
  <si>
    <t>2º ano</t>
  </si>
  <si>
    <t>ACED</t>
  </si>
  <si>
    <t>MO</t>
  </si>
  <si>
    <t>Fis</t>
  </si>
  <si>
    <t>Programação com Objetos</t>
  </si>
  <si>
    <t>Computação Gráfica</t>
  </si>
  <si>
    <t>CG</t>
  </si>
  <si>
    <t>PO</t>
  </si>
  <si>
    <t>Sistemas Operativos</t>
  </si>
  <si>
    <t>SO</t>
  </si>
  <si>
    <t>Probabilidades e Estatística</t>
  </si>
  <si>
    <t>PE</t>
  </si>
  <si>
    <t>EO</t>
  </si>
  <si>
    <t>Teoria da Computação</t>
  </si>
  <si>
    <t>TC</t>
  </si>
  <si>
    <t>Análise e Síntese de Algoritmos</t>
  </si>
  <si>
    <t>ASA</t>
  </si>
  <si>
    <t>Interfaces Pessoa Máquina</t>
  </si>
  <si>
    <t>IPM</t>
  </si>
  <si>
    <t>3º ano</t>
  </si>
  <si>
    <t>Bases de Dados</t>
  </si>
  <si>
    <t>BD</t>
  </si>
  <si>
    <t>Organização de Computadores</t>
  </si>
  <si>
    <t>OC</t>
  </si>
  <si>
    <t>Redes de Computadores</t>
  </si>
  <si>
    <t>RC</t>
  </si>
  <si>
    <t>Inteligência Artificial</t>
  </si>
  <si>
    <t>IA</t>
  </si>
  <si>
    <t>Projecto 1º ciclo</t>
  </si>
  <si>
    <t>SD</t>
  </si>
  <si>
    <t>AMS</t>
  </si>
  <si>
    <t>Engenharia Software</t>
  </si>
  <si>
    <t>ES</t>
  </si>
  <si>
    <t>Compiladores</t>
  </si>
  <si>
    <t>Comp</t>
  </si>
  <si>
    <t>Machine Learning</t>
  </si>
  <si>
    <t>HASS - Gestão</t>
  </si>
  <si>
    <t>1º Período</t>
  </si>
  <si>
    <t>2º Período</t>
  </si>
  <si>
    <t>3º Período</t>
  </si>
  <si>
    <t>4º Período</t>
  </si>
  <si>
    <t>Cálculo Diferencial e Integral III</t>
  </si>
  <si>
    <t>MTP</t>
  </si>
  <si>
    <t>ASO</t>
  </si>
  <si>
    <t>SI</t>
  </si>
  <si>
    <t>CGM</t>
  </si>
  <si>
    <t>Física I</t>
  </si>
  <si>
    <t>Física II</t>
  </si>
  <si>
    <t>ML</t>
  </si>
  <si>
    <t>1ºSem</t>
  </si>
  <si>
    <t>2º Sem</t>
  </si>
  <si>
    <t>LETI</t>
  </si>
  <si>
    <t>Sim</t>
  </si>
  <si>
    <t xml:space="preserve"> </t>
  </si>
  <si>
    <t xml:space="preserve">CG </t>
  </si>
  <si>
    <t>TOTAL</t>
  </si>
  <si>
    <t>—</t>
  </si>
  <si>
    <t>MAT</t>
  </si>
  <si>
    <t>Física</t>
  </si>
  <si>
    <t>CDI-II</t>
  </si>
  <si>
    <t>CDI-III</t>
  </si>
  <si>
    <t>Proj</t>
  </si>
  <si>
    <t>MD</t>
  </si>
  <si>
    <t>Gestão</t>
  </si>
  <si>
    <t>CDI-I</t>
  </si>
  <si>
    <t>Sistemas Distribuídos</t>
  </si>
  <si>
    <t>Análise e Modelação de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</si>
</sst>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D9D9D9"/>
        <bgColor rgb="FFD9D9D9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rgb="FFB6D7A8"/>
      </patternFill>
    </fill>
    <fill>
      <patternFill patternType="solid">
        <fgColor rgb="FF00B0F0"/>
        <bgColor rgb="FFB6D7A8"/>
      </patternFill>
    </fill>
    <fill>
      <patternFill patternType="solid">
        <fgColor rgb="FFFFFF00"/>
        <bgColor rgb="FFB6D7A8"/>
      </patternFill>
    </fill>
    <fill>
      <patternFill patternType="solid">
        <fgColor rgb="FFFFC000"/>
        <bgColor rgb="FFB6D7A8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747B"/>
        <bgColor rgb="FFB6D7A8"/>
      </patternFill>
    </fill>
  </fills>
  <borders count="5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7">
    <xf numFmtId="0" fontId="0" fillId="0" borderId="0" xfId="0" applyFont="1" applyAlignment="1"/>
    <xf numFmtId="0" fontId="5" fillId="5" borderId="1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4" borderId="28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64" fontId="1" fillId="9" borderId="0" xfId="0" applyNumberFormat="1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" fillId="0" borderId="5" xfId="0" applyNumberFormat="1" applyFont="1" applyFill="1" applyBorder="1" applyAlignment="1">
      <alignment vertical="center"/>
    </xf>
    <xf numFmtId="0" fontId="1" fillId="7" borderId="15" xfId="0" applyFont="1" applyFill="1" applyBorder="1" applyAlignment="1">
      <alignment vertical="center"/>
    </xf>
    <xf numFmtId="164" fontId="1" fillId="7" borderId="0" xfId="0" applyNumberFormat="1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164" fontId="1" fillId="7" borderId="16" xfId="0" applyNumberFormat="1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164" fontId="1" fillId="9" borderId="0" xfId="0" applyNumberFormat="1" applyFont="1" applyFill="1" applyAlignment="1">
      <alignment vertical="center"/>
    </xf>
    <xf numFmtId="0" fontId="1" fillId="9" borderId="0" xfId="0" applyFont="1" applyFill="1" applyAlignment="1">
      <alignment vertical="center"/>
    </xf>
    <xf numFmtId="164" fontId="1" fillId="9" borderId="5" xfId="0" applyNumberFormat="1" applyFont="1" applyFill="1" applyBorder="1" applyAlignment="1">
      <alignment vertical="center"/>
    </xf>
    <xf numFmtId="164" fontId="1" fillId="0" borderId="13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1" fillId="0" borderId="10" xfId="0" applyNumberFormat="1" applyFont="1" applyFill="1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0" fontId="1" fillId="8" borderId="15" xfId="0" applyFont="1" applyFill="1" applyBorder="1" applyAlignment="1">
      <alignment vertical="center"/>
    </xf>
    <xf numFmtId="164" fontId="1" fillId="8" borderId="0" xfId="0" applyNumberFormat="1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164" fontId="1" fillId="8" borderId="16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164" fontId="1" fillId="7" borderId="0" xfId="0" applyNumberFormat="1" applyFont="1" applyFill="1" applyAlignment="1">
      <alignment vertical="center"/>
    </xf>
    <xf numFmtId="0" fontId="1" fillId="7" borderId="0" xfId="0" applyFont="1" applyFill="1" applyAlignment="1">
      <alignment vertical="center"/>
    </xf>
    <xf numFmtId="164" fontId="1" fillId="7" borderId="5" xfId="0" applyNumberFormat="1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1" fillId="10" borderId="0" xfId="0" applyFont="1" applyFill="1" applyBorder="1" applyAlignment="1">
      <alignment vertical="center"/>
    </xf>
    <xf numFmtId="164" fontId="1" fillId="10" borderId="0" xfId="0" applyNumberFormat="1" applyFont="1" applyFill="1" applyAlignment="1">
      <alignment vertical="center"/>
    </xf>
    <xf numFmtId="0" fontId="1" fillId="10" borderId="0" xfId="0" applyFont="1" applyFill="1" applyAlignment="1">
      <alignment vertical="center"/>
    </xf>
    <xf numFmtId="164" fontId="1" fillId="10" borderId="5" xfId="0" applyNumberFormat="1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164" fontId="1" fillId="8" borderId="0" xfId="0" applyNumberFormat="1" applyFont="1" applyFill="1" applyAlignment="1">
      <alignment vertical="center"/>
    </xf>
    <xf numFmtId="0" fontId="1" fillId="8" borderId="0" xfId="0" applyFont="1" applyFill="1" applyAlignment="1">
      <alignment vertical="center"/>
    </xf>
    <xf numFmtId="164" fontId="1" fillId="8" borderId="5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64" fontId="4" fillId="9" borderId="0" xfId="0" applyNumberFormat="1" applyFont="1" applyFill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164" fontId="4" fillId="9" borderId="16" xfId="0" applyNumberFormat="1" applyFont="1" applyFill="1" applyBorder="1" applyAlignment="1">
      <alignment vertical="center"/>
    </xf>
    <xf numFmtId="164" fontId="3" fillId="7" borderId="0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8" borderId="0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10" borderId="0" xfId="0" applyNumberFormat="1" applyFont="1" applyFill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3" fillId="7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vertical="center"/>
    </xf>
    <xf numFmtId="164" fontId="3" fillId="9" borderId="0" xfId="0" applyNumberFormat="1" applyFont="1" applyFill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6" borderId="25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vertical="center"/>
    </xf>
    <xf numFmtId="164" fontId="7" fillId="0" borderId="16" xfId="0" applyNumberFormat="1" applyFont="1" applyFill="1" applyBorder="1" applyAlignment="1">
      <alignment vertical="center"/>
    </xf>
    <xf numFmtId="0" fontId="1" fillId="10" borderId="15" xfId="0" applyFont="1" applyFill="1" applyBorder="1" applyAlignment="1">
      <alignment vertical="center"/>
    </xf>
    <xf numFmtId="164" fontId="1" fillId="10" borderId="0" xfId="0" applyNumberFormat="1" applyFont="1" applyFill="1" applyBorder="1" applyAlignment="1">
      <alignment vertical="center"/>
    </xf>
    <xf numFmtId="164" fontId="3" fillId="10" borderId="0" xfId="0" applyNumberFormat="1" applyFont="1" applyFill="1" applyBorder="1" applyAlignment="1">
      <alignment horizontal="center" vertical="center"/>
    </xf>
    <xf numFmtId="164" fontId="1" fillId="10" borderId="1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center"/>
    </xf>
    <xf numFmtId="0" fontId="0" fillId="11" borderId="17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5" fillId="11" borderId="34" xfId="0" applyFont="1" applyFill="1" applyBorder="1" applyAlignment="1">
      <alignment horizontal="center" vertical="center"/>
    </xf>
    <xf numFmtId="0" fontId="0" fillId="11" borderId="30" xfId="0" applyFont="1" applyFill="1" applyBorder="1" applyAlignment="1">
      <alignment horizontal="center" vertical="center"/>
    </xf>
    <xf numFmtId="0" fontId="0" fillId="11" borderId="34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12" borderId="28" xfId="0" applyFont="1" applyFill="1" applyBorder="1" applyAlignment="1">
      <alignment horizontal="center" vertical="center"/>
    </xf>
    <xf numFmtId="0" fontId="5" fillId="13" borderId="25" xfId="0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center" vertical="center"/>
    </xf>
    <xf numFmtId="0" fontId="0" fillId="13" borderId="30" xfId="0" applyFont="1" applyFill="1" applyBorder="1" applyAlignment="1">
      <alignment horizontal="center" vertical="center"/>
    </xf>
    <xf numFmtId="0" fontId="0" fillId="12" borderId="29" xfId="0" applyFont="1" applyFill="1" applyBorder="1" applyAlignment="1">
      <alignment vertical="center"/>
    </xf>
    <xf numFmtId="0" fontId="0" fillId="12" borderId="51" xfId="0" applyFont="1" applyFill="1" applyBorder="1" applyAlignment="1">
      <alignment vertical="center"/>
    </xf>
    <xf numFmtId="0" fontId="0" fillId="12" borderId="30" xfId="0" applyFont="1" applyFill="1" applyBorder="1" applyAlignment="1">
      <alignment vertical="center"/>
    </xf>
    <xf numFmtId="0" fontId="0" fillId="13" borderId="38" xfId="0" applyFont="1" applyFill="1" applyBorder="1" applyAlignment="1">
      <alignment vertical="center"/>
    </xf>
    <xf numFmtId="0" fontId="0" fillId="13" borderId="52" xfId="0" applyFont="1" applyFill="1" applyBorder="1" applyAlignment="1">
      <alignment vertical="center"/>
    </xf>
    <xf numFmtId="0" fontId="0" fillId="13" borderId="35" xfId="0" applyFont="1" applyFill="1" applyBorder="1" applyAlignment="1">
      <alignment horizontal="center" vertical="center"/>
    </xf>
    <xf numFmtId="0" fontId="0" fillId="13" borderId="32" xfId="0" applyFont="1" applyFill="1" applyBorder="1" applyAlignment="1">
      <alignment horizontal="center" vertical="center"/>
    </xf>
    <xf numFmtId="0" fontId="0" fillId="13" borderId="34" xfId="0" applyFont="1" applyFill="1" applyBorder="1" applyAlignment="1">
      <alignment horizontal="center" vertical="center"/>
    </xf>
    <xf numFmtId="0" fontId="0" fillId="12" borderId="34" xfId="0" applyFont="1" applyFill="1" applyBorder="1" applyAlignment="1">
      <alignment horizontal="center" vertical="center"/>
    </xf>
    <xf numFmtId="0" fontId="0" fillId="12" borderId="30" xfId="0" applyFont="1" applyFill="1" applyBorder="1" applyAlignment="1">
      <alignment horizontal="center" vertical="center"/>
    </xf>
    <xf numFmtId="0" fontId="0" fillId="13" borderId="9" xfId="0" applyFont="1" applyFill="1" applyBorder="1" applyAlignment="1">
      <alignment horizontal="center" vertical="center"/>
    </xf>
    <xf numFmtId="0" fontId="5" fillId="12" borderId="51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/>
    </xf>
    <xf numFmtId="0" fontId="5" fillId="13" borderId="31" xfId="0" applyFont="1" applyFill="1" applyBorder="1" applyAlignment="1">
      <alignment horizontal="center" vertical="center"/>
    </xf>
    <xf numFmtId="0" fontId="5" fillId="13" borderId="5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164" fontId="1" fillId="9" borderId="0" xfId="0" applyNumberFormat="1" applyFont="1" applyFill="1" applyBorder="1" applyAlignment="1">
      <alignment vertical="center"/>
    </xf>
    <xf numFmtId="164" fontId="3" fillId="9" borderId="0" xfId="0" applyNumberFormat="1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vertical="center"/>
    </xf>
    <xf numFmtId="164" fontId="1" fillId="9" borderId="16" xfId="0" applyNumberFormat="1" applyFont="1" applyFill="1" applyBorder="1" applyAlignment="1">
      <alignment vertical="center"/>
    </xf>
    <xf numFmtId="0" fontId="1" fillId="14" borderId="15" xfId="0" applyFont="1" applyFill="1" applyBorder="1" applyAlignment="1">
      <alignment vertical="center"/>
    </xf>
    <xf numFmtId="164" fontId="1" fillId="14" borderId="0" xfId="0" applyNumberFormat="1" applyFont="1" applyFill="1" applyBorder="1" applyAlignment="1">
      <alignment vertical="center"/>
    </xf>
    <xf numFmtId="0" fontId="1" fillId="14" borderId="0" xfId="0" applyFont="1" applyFill="1" applyBorder="1" applyAlignment="1">
      <alignment vertical="center"/>
    </xf>
    <xf numFmtId="164" fontId="3" fillId="14" borderId="0" xfId="0" applyNumberFormat="1" applyFont="1" applyFill="1" applyBorder="1" applyAlignment="1">
      <alignment horizontal="center" vertical="center"/>
    </xf>
    <xf numFmtId="164" fontId="1" fillId="14" borderId="16" xfId="0" applyNumberFormat="1" applyFont="1" applyFill="1" applyBorder="1" applyAlignment="1">
      <alignment vertical="center"/>
    </xf>
    <xf numFmtId="0" fontId="1" fillId="14" borderId="9" xfId="0" applyFont="1" applyFill="1" applyBorder="1" applyAlignment="1">
      <alignment vertical="center"/>
    </xf>
    <xf numFmtId="164" fontId="1" fillId="14" borderId="10" xfId="0" applyNumberFormat="1" applyFont="1" applyFill="1" applyBorder="1" applyAlignment="1">
      <alignment vertical="center"/>
    </xf>
    <xf numFmtId="0" fontId="1" fillId="14" borderId="10" xfId="0" applyFont="1" applyFill="1" applyBorder="1" applyAlignment="1">
      <alignment vertical="center"/>
    </xf>
    <xf numFmtId="164" fontId="3" fillId="14" borderId="10" xfId="0" applyNumberFormat="1" applyFont="1" applyFill="1" applyBorder="1" applyAlignment="1">
      <alignment vertical="center"/>
    </xf>
    <xf numFmtId="164" fontId="1" fillId="14" borderId="11" xfId="0" applyNumberFormat="1" applyFont="1" applyFill="1" applyBorder="1" applyAlignment="1">
      <alignment vertical="center"/>
    </xf>
    <xf numFmtId="0" fontId="0" fillId="14" borderId="27" xfId="0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0" fillId="14" borderId="18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0" fontId="0" fillId="14" borderId="29" xfId="0" applyFont="1" applyFill="1" applyBorder="1" applyAlignment="1">
      <alignment horizontal="center" vertical="center"/>
    </xf>
    <xf numFmtId="0" fontId="0" fillId="14" borderId="3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4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1" fillId="0" borderId="2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4" borderId="45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43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0" fillId="12" borderId="47" xfId="0" applyFont="1" applyFill="1" applyBorder="1" applyAlignment="1">
      <alignment horizontal="center" vertical="center"/>
    </xf>
    <xf numFmtId="0" fontId="0" fillId="12" borderId="34" xfId="0" applyFont="1" applyFill="1" applyBorder="1" applyAlignment="1">
      <alignment horizontal="center" vertical="center"/>
    </xf>
    <xf numFmtId="0" fontId="0" fillId="12" borderId="48" xfId="0" applyFont="1" applyFill="1" applyBorder="1" applyAlignment="1">
      <alignment horizontal="center" vertical="center"/>
    </xf>
    <xf numFmtId="0" fontId="0" fillId="12" borderId="3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12" borderId="54" xfId="0" applyFont="1" applyFill="1" applyBorder="1" applyAlignment="1">
      <alignment horizontal="center" vertical="center"/>
    </xf>
    <xf numFmtId="0" fontId="5" fillId="12" borderId="55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/>
    </xf>
    <xf numFmtId="0" fontId="5" fillId="12" borderId="56" xfId="0" applyFont="1" applyFill="1" applyBorder="1" applyAlignment="1">
      <alignment horizontal="center" vertical="center"/>
    </xf>
    <xf numFmtId="0" fontId="5" fillId="12" borderId="41" xfId="0" applyFont="1" applyFill="1" applyBorder="1" applyAlignment="1">
      <alignment horizontal="center" vertical="center"/>
    </xf>
    <xf numFmtId="0" fontId="5" fillId="12" borderId="4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47B"/>
      <color rgb="FFFF58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AE30D-8E62-FB4C-9DF2-B3896080B812}">
  <sheetPr>
    <tabColor rgb="FFFF0000"/>
    <outlinePr summaryBelow="0" summaryRight="0"/>
    <pageSetUpPr fitToPage="1"/>
  </sheetPr>
  <dimension ref="A1:V38"/>
  <sheetViews>
    <sheetView tabSelected="1" zoomScale="147" zoomScaleNormal="147" workbookViewId="0">
      <selection activeCell="O27" sqref="O27"/>
    </sheetView>
  </sheetViews>
  <sheetFormatPr baseColWidth="10" defaultColWidth="14.5" defaultRowHeight="15.75" customHeight="1" x14ac:dyDescent="0.15"/>
  <cols>
    <col min="1" max="1" width="6.6640625" style="10" customWidth="1"/>
    <col min="2" max="2" width="35.83203125" style="10" customWidth="1"/>
    <col min="3" max="4" width="6.5" style="10" customWidth="1"/>
    <col min="5" max="5" width="4.6640625" style="5" customWidth="1"/>
    <col min="6" max="6" width="6.5" style="10" customWidth="1"/>
    <col min="7" max="7" width="4.6640625" style="10" customWidth="1"/>
    <col min="8" max="8" width="35.83203125" style="10" customWidth="1"/>
    <col min="9" max="10" width="6.5" style="10" customWidth="1"/>
    <col min="11" max="11" width="5.5" style="10" customWidth="1"/>
    <col min="12" max="12" width="6.5" style="10" customWidth="1"/>
    <col min="13" max="13" width="4" style="10" customWidth="1"/>
    <col min="14" max="14" width="6.83203125" style="10" customWidth="1"/>
    <col min="15" max="18" width="9.83203125" style="10" customWidth="1"/>
    <col min="19" max="19" width="4.1640625" style="10" customWidth="1"/>
    <col min="20" max="20" width="7.1640625" style="10" customWidth="1"/>
    <col min="21" max="21" width="8.5" style="10" customWidth="1"/>
    <col min="22" max="16384" width="14.5" style="10"/>
  </cols>
  <sheetData>
    <row r="1" spans="1:22" ht="15.75" customHeight="1" thickBot="1" x14ac:dyDescent="0.2">
      <c r="A1" s="19"/>
      <c r="B1" s="20" t="s">
        <v>61</v>
      </c>
      <c r="C1" s="20" t="s">
        <v>0</v>
      </c>
      <c r="D1" s="20" t="s">
        <v>1</v>
      </c>
      <c r="E1" s="4" t="s">
        <v>75</v>
      </c>
      <c r="F1" s="20" t="s">
        <v>2</v>
      </c>
      <c r="H1" s="21" t="s">
        <v>62</v>
      </c>
      <c r="I1" s="20" t="s">
        <v>0</v>
      </c>
      <c r="J1" s="20" t="s">
        <v>1</v>
      </c>
      <c r="K1" s="20" t="s">
        <v>75</v>
      </c>
      <c r="L1" s="20" t="s">
        <v>2</v>
      </c>
    </row>
    <row r="2" spans="1:22" ht="15.75" customHeight="1" thickBot="1" x14ac:dyDescent="0.2">
      <c r="A2" s="180" t="s">
        <v>3</v>
      </c>
      <c r="B2" s="23" t="s">
        <v>4</v>
      </c>
      <c r="C2" s="23" t="s">
        <v>5</v>
      </c>
      <c r="D2" s="23" t="s">
        <v>6</v>
      </c>
      <c r="E2" s="16"/>
      <c r="F2" s="24">
        <v>3</v>
      </c>
      <c r="H2" s="25" t="s">
        <v>4</v>
      </c>
      <c r="I2" s="26" t="s">
        <v>5</v>
      </c>
      <c r="J2" s="26" t="s">
        <v>6</v>
      </c>
      <c r="K2" s="23"/>
      <c r="L2" s="27">
        <v>3</v>
      </c>
      <c r="O2" s="7" t="s">
        <v>61</v>
      </c>
      <c r="P2" s="8" t="s">
        <v>62</v>
      </c>
      <c r="Q2" s="8" t="s">
        <v>63</v>
      </c>
      <c r="R2" s="9" t="s">
        <v>64</v>
      </c>
      <c r="S2" s="5"/>
      <c r="T2" s="7" t="s">
        <v>73</v>
      </c>
      <c r="U2" s="9" t="s">
        <v>74</v>
      </c>
    </row>
    <row r="3" spans="1:22" ht="15.75" customHeight="1" x14ac:dyDescent="0.15">
      <c r="A3" s="183"/>
      <c r="B3" s="30" t="s">
        <v>7</v>
      </c>
      <c r="C3" s="29" t="s">
        <v>8</v>
      </c>
      <c r="D3" s="30" t="s">
        <v>6</v>
      </c>
      <c r="E3" s="17"/>
      <c r="F3" s="31">
        <v>3</v>
      </c>
      <c r="H3" s="32" t="s">
        <v>7</v>
      </c>
      <c r="I3" s="33" t="s">
        <v>8</v>
      </c>
      <c r="J3" s="34" t="s">
        <v>6</v>
      </c>
      <c r="K3" s="29"/>
      <c r="L3" s="35">
        <v>3</v>
      </c>
      <c r="N3" s="14" t="s">
        <v>66</v>
      </c>
      <c r="O3" s="123" t="s">
        <v>10</v>
      </c>
      <c r="P3" s="124" t="s">
        <v>40</v>
      </c>
      <c r="Q3" s="124" t="s">
        <v>23</v>
      </c>
      <c r="R3" s="125" t="s">
        <v>58</v>
      </c>
      <c r="S3" s="5"/>
      <c r="T3" s="185">
        <f>COUNTA(O3:P4)</f>
        <v>3</v>
      </c>
      <c r="U3" s="187">
        <f>COUNTA(Q3:R4)</f>
        <v>3</v>
      </c>
    </row>
    <row r="4" spans="1:22" ht="15.75" customHeight="1" x14ac:dyDescent="0.15">
      <c r="A4" s="183"/>
      <c r="B4" s="38" t="s">
        <v>9</v>
      </c>
      <c r="C4" s="37" t="s">
        <v>10</v>
      </c>
      <c r="D4" s="38" t="s">
        <v>11</v>
      </c>
      <c r="E4" s="80" t="s">
        <v>76</v>
      </c>
      <c r="F4" s="39">
        <v>6</v>
      </c>
      <c r="H4" s="40" t="s">
        <v>21</v>
      </c>
      <c r="I4" s="41" t="s">
        <v>20</v>
      </c>
      <c r="J4" s="42" t="s">
        <v>11</v>
      </c>
      <c r="K4" s="15"/>
      <c r="L4" s="43">
        <v>6</v>
      </c>
      <c r="N4" s="14"/>
      <c r="O4" s="6" t="s">
        <v>31</v>
      </c>
      <c r="P4" s="2"/>
      <c r="Q4" s="2" t="s">
        <v>56</v>
      </c>
      <c r="R4" s="11"/>
      <c r="S4" s="5"/>
      <c r="T4" s="186"/>
      <c r="U4" s="188"/>
    </row>
    <row r="5" spans="1:22" ht="15.75" customHeight="1" x14ac:dyDescent="0.15">
      <c r="A5" s="183"/>
      <c r="B5" s="45" t="s">
        <v>14</v>
      </c>
      <c r="C5" s="44" t="s">
        <v>15</v>
      </c>
      <c r="D5" s="45" t="s">
        <v>11</v>
      </c>
      <c r="E5" s="81"/>
      <c r="F5" s="109">
        <v>3</v>
      </c>
      <c r="H5" s="155" t="s">
        <v>60</v>
      </c>
      <c r="I5" s="156"/>
      <c r="J5" s="157" t="s">
        <v>16</v>
      </c>
      <c r="K5" s="156"/>
      <c r="L5" s="158">
        <v>3</v>
      </c>
      <c r="N5" s="14" t="s">
        <v>67</v>
      </c>
      <c r="O5" s="12" t="s">
        <v>47</v>
      </c>
      <c r="P5" s="3" t="s">
        <v>33</v>
      </c>
      <c r="Q5" s="1" t="s">
        <v>53</v>
      </c>
      <c r="R5" s="13" t="s">
        <v>13</v>
      </c>
      <c r="S5" s="5"/>
      <c r="T5" s="189">
        <f>COUNTA(O5:P6)</f>
        <v>3</v>
      </c>
      <c r="U5" s="191">
        <f>COUNTA(Q5:R6)</f>
        <v>2</v>
      </c>
    </row>
    <row r="6" spans="1:22" ht="15.75" customHeight="1" x14ac:dyDescent="0.15">
      <c r="A6" s="183"/>
      <c r="B6" s="19"/>
      <c r="C6" s="46"/>
      <c r="D6" s="19"/>
      <c r="E6" s="82"/>
      <c r="F6" s="47">
        <f>SUM(F2:F5)</f>
        <v>15</v>
      </c>
      <c r="H6" s="19"/>
      <c r="I6" s="46"/>
      <c r="J6" s="19"/>
      <c r="K6" s="46"/>
      <c r="L6" s="47">
        <f>SUM(L2:L5)</f>
        <v>15</v>
      </c>
      <c r="N6" s="14"/>
      <c r="O6" s="99"/>
      <c r="P6" s="100" t="s">
        <v>49</v>
      </c>
      <c r="Q6" s="101"/>
      <c r="R6" s="102"/>
      <c r="S6" s="5"/>
      <c r="T6" s="190"/>
      <c r="U6" s="192"/>
    </row>
    <row r="7" spans="1:22" ht="15.75" customHeight="1" x14ac:dyDescent="0.15">
      <c r="A7" s="183"/>
      <c r="B7" s="75" t="s">
        <v>63</v>
      </c>
      <c r="C7" s="46"/>
      <c r="D7" s="19"/>
      <c r="E7" s="82"/>
      <c r="F7" s="47"/>
      <c r="H7" s="21" t="s">
        <v>64</v>
      </c>
      <c r="I7" s="46"/>
      <c r="J7" s="19"/>
      <c r="K7" s="46"/>
      <c r="L7" s="47"/>
      <c r="N7" s="14" t="s">
        <v>51</v>
      </c>
      <c r="O7" s="126" t="s">
        <v>72</v>
      </c>
      <c r="P7" s="103" t="s">
        <v>20</v>
      </c>
      <c r="Q7" s="103"/>
      <c r="R7" s="127" t="s">
        <v>51</v>
      </c>
      <c r="S7" s="5"/>
      <c r="T7" s="105">
        <f>COUNTA(O7:P7)</f>
        <v>2</v>
      </c>
      <c r="U7" s="106">
        <f>COUNTA(Q7:R7)</f>
        <v>1</v>
      </c>
    </row>
    <row r="8" spans="1:22" ht="15.75" customHeight="1" x14ac:dyDescent="0.15">
      <c r="A8" s="183"/>
      <c r="B8" s="23" t="s">
        <v>17</v>
      </c>
      <c r="C8" s="48" t="s">
        <v>18</v>
      </c>
      <c r="D8" s="23" t="s">
        <v>6</v>
      </c>
      <c r="E8" s="83"/>
      <c r="F8" s="107">
        <v>3</v>
      </c>
      <c r="H8" s="25" t="s">
        <v>17</v>
      </c>
      <c r="I8" s="49" t="s">
        <v>18</v>
      </c>
      <c r="J8" s="26" t="s">
        <v>6</v>
      </c>
      <c r="K8" s="48"/>
      <c r="L8" s="110">
        <v>3</v>
      </c>
      <c r="N8" s="14" t="s">
        <v>69</v>
      </c>
      <c r="O8" s="174"/>
      <c r="P8" s="175" t="s">
        <v>54</v>
      </c>
      <c r="Q8" s="176"/>
      <c r="R8" s="177" t="s">
        <v>45</v>
      </c>
      <c r="S8" s="5"/>
      <c r="T8" s="178">
        <f t="shared" ref="T8:T10" si="0">COUNTA(O8:P8)</f>
        <v>1</v>
      </c>
      <c r="U8" s="179">
        <f t="shared" ref="U8:U10" si="1">COUNTA(Q8:R8)</f>
        <v>1</v>
      </c>
    </row>
    <row r="9" spans="1:22" ht="15.75" customHeight="1" x14ac:dyDescent="0.15">
      <c r="A9" s="183"/>
      <c r="B9" s="30" t="s">
        <v>70</v>
      </c>
      <c r="C9" s="30" t="s">
        <v>26</v>
      </c>
      <c r="D9" s="30" t="s">
        <v>27</v>
      </c>
      <c r="E9" s="108"/>
      <c r="F9" s="31">
        <v>6</v>
      </c>
      <c r="H9" s="32" t="s">
        <v>19</v>
      </c>
      <c r="I9" s="33" t="s">
        <v>20</v>
      </c>
      <c r="J9" s="34" t="s">
        <v>6</v>
      </c>
      <c r="K9" s="89" t="s">
        <v>76</v>
      </c>
      <c r="L9" s="35">
        <v>6</v>
      </c>
      <c r="N9" s="14" t="s">
        <v>68</v>
      </c>
      <c r="O9" s="128"/>
      <c r="P9" s="122"/>
      <c r="Q9" s="121" t="s">
        <v>42</v>
      </c>
      <c r="R9" s="129" t="s">
        <v>78</v>
      </c>
      <c r="S9" s="5"/>
      <c r="T9" s="130">
        <f t="shared" ref="T9" si="2">COUNTA(O9:P9)</f>
        <v>0</v>
      </c>
      <c r="U9" s="129">
        <f t="shared" ref="U9" si="3">COUNTA(Q9:R9)</f>
        <v>2</v>
      </c>
    </row>
    <row r="10" spans="1:22" ht="15.75" customHeight="1" thickBot="1" x14ac:dyDescent="0.2">
      <c r="A10" s="183"/>
      <c r="B10" s="38" t="s">
        <v>22</v>
      </c>
      <c r="C10" s="38" t="s">
        <v>23</v>
      </c>
      <c r="D10" s="38" t="s">
        <v>11</v>
      </c>
      <c r="E10" s="80" t="s">
        <v>76</v>
      </c>
      <c r="F10" s="39">
        <v>6</v>
      </c>
      <c r="H10" s="50" t="s">
        <v>12</v>
      </c>
      <c r="I10" s="51" t="s">
        <v>13</v>
      </c>
      <c r="J10" s="52" t="s">
        <v>11</v>
      </c>
      <c r="K10" s="84"/>
      <c r="L10" s="53">
        <v>6</v>
      </c>
      <c r="N10" s="116" t="s">
        <v>80</v>
      </c>
      <c r="O10" s="118" t="s">
        <v>15</v>
      </c>
      <c r="P10" s="119"/>
      <c r="Q10" s="197" t="s">
        <v>85</v>
      </c>
      <c r="R10" s="198"/>
      <c r="S10" s="5"/>
      <c r="T10" s="131">
        <f t="shared" si="0"/>
        <v>1</v>
      </c>
      <c r="U10" s="120">
        <f t="shared" si="1"/>
        <v>1</v>
      </c>
    </row>
    <row r="11" spans="1:22" ht="15.75" customHeight="1" x14ac:dyDescent="0.15">
      <c r="A11" s="184"/>
      <c r="B11" s="60"/>
      <c r="C11" s="59"/>
      <c r="D11" s="60"/>
      <c r="E11" s="85"/>
      <c r="F11" s="61"/>
      <c r="H11" s="104"/>
      <c r="I11" s="62"/>
      <c r="J11" s="63"/>
      <c r="K11" s="91"/>
      <c r="L11" s="64"/>
      <c r="N11" s="116" t="s">
        <v>79</v>
      </c>
      <c r="O11" s="117">
        <f>COUNTA(O3:O10)</f>
        <v>5</v>
      </c>
      <c r="P11" s="117">
        <f>COUNTA(P3:P10)</f>
        <v>5</v>
      </c>
      <c r="Q11" s="117">
        <f>COUNTA(Q3:Q10)-0.5</f>
        <v>4.5</v>
      </c>
      <c r="R11" s="117">
        <f>COUNTA(R3:R10)+0.5</f>
        <v>5.5</v>
      </c>
      <c r="S11" s="117"/>
      <c r="T11" s="117">
        <f>SUM(T3:T10)</f>
        <v>10</v>
      </c>
      <c r="U11" s="117">
        <f>SUM(U3:U10)</f>
        <v>10</v>
      </c>
    </row>
    <row r="12" spans="1:22" ht="15.75" customHeight="1" x14ac:dyDescent="0.15">
      <c r="A12" s="19"/>
      <c r="B12" s="65"/>
      <c r="C12" s="46"/>
      <c r="D12" s="19"/>
      <c r="E12" s="82"/>
      <c r="F12" s="66">
        <v>15</v>
      </c>
      <c r="H12" s="65"/>
      <c r="I12" s="46"/>
      <c r="J12" s="19"/>
      <c r="K12" s="66"/>
      <c r="L12" s="66">
        <v>15</v>
      </c>
    </row>
    <row r="13" spans="1:22" ht="15.75" customHeight="1" thickBot="1" x14ac:dyDescent="0.2">
      <c r="C13" s="46"/>
      <c r="D13" s="19"/>
      <c r="E13" s="82"/>
      <c r="F13" s="66"/>
      <c r="I13" s="46"/>
      <c r="J13" s="19"/>
      <c r="K13" s="66"/>
      <c r="L13" s="66"/>
      <c r="O13" s="117">
        <f>COUNTA(O14:O19)</f>
        <v>5</v>
      </c>
      <c r="P13" s="117">
        <f>COUNTA(P14:P19)+3</f>
        <v>5</v>
      </c>
      <c r="Q13" s="117">
        <f>COUNTA(Q14:Q19)</f>
        <v>4</v>
      </c>
      <c r="R13" s="117">
        <f>COUNTA(R14:R19)+2</f>
        <v>3</v>
      </c>
      <c r="T13" s="117">
        <f>SUM(T14:T19)</f>
        <v>7</v>
      </c>
      <c r="U13" s="117">
        <f>SUM(U14:U19)</f>
        <v>5</v>
      </c>
    </row>
    <row r="14" spans="1:22" ht="15.75" customHeight="1" x14ac:dyDescent="0.15">
      <c r="A14" s="19"/>
      <c r="B14" s="20" t="s">
        <v>61</v>
      </c>
      <c r="C14" s="20" t="s">
        <v>0</v>
      </c>
      <c r="D14" s="20" t="s">
        <v>1</v>
      </c>
      <c r="E14" s="4"/>
      <c r="F14" s="20" t="s">
        <v>2</v>
      </c>
      <c r="H14" s="21" t="s">
        <v>62</v>
      </c>
      <c r="I14" s="20" t="s">
        <v>0</v>
      </c>
      <c r="J14" s="20" t="s">
        <v>1</v>
      </c>
      <c r="K14" s="20"/>
      <c r="L14" s="20" t="s">
        <v>2</v>
      </c>
      <c r="N14" s="116" t="s">
        <v>81</v>
      </c>
      <c r="O14" s="205" t="s">
        <v>8</v>
      </c>
      <c r="P14" s="206"/>
      <c r="Q14" s="199" t="s">
        <v>83</v>
      </c>
      <c r="R14" s="200"/>
      <c r="T14" s="193">
        <f>COUNTA(O14:P16)</f>
        <v>3</v>
      </c>
      <c r="U14" s="195">
        <f>COUNTA(Q14:R16)</f>
        <v>4</v>
      </c>
      <c r="V14" s="10" t="s">
        <v>77</v>
      </c>
    </row>
    <row r="15" spans="1:22" ht="15.75" customHeight="1" x14ac:dyDescent="0.15">
      <c r="A15" s="180" t="s">
        <v>24</v>
      </c>
      <c r="B15" s="26" t="s">
        <v>65</v>
      </c>
      <c r="C15" s="49" t="s">
        <v>25</v>
      </c>
      <c r="D15" s="26" t="s">
        <v>6</v>
      </c>
      <c r="E15" s="86"/>
      <c r="F15" s="110">
        <v>3</v>
      </c>
      <c r="H15" s="25" t="s">
        <v>65</v>
      </c>
      <c r="I15" s="49" t="s">
        <v>25</v>
      </c>
      <c r="J15" s="26" t="s">
        <v>6</v>
      </c>
      <c r="K15" s="92"/>
      <c r="L15" s="110">
        <v>3</v>
      </c>
      <c r="N15" s="134"/>
      <c r="O15" s="201" t="s">
        <v>88</v>
      </c>
      <c r="P15" s="202"/>
      <c r="Q15" s="203" t="s">
        <v>35</v>
      </c>
      <c r="R15" s="204"/>
      <c r="T15" s="194"/>
      <c r="U15" s="196"/>
    </row>
    <row r="16" spans="1:22" ht="15.75" customHeight="1" x14ac:dyDescent="0.15">
      <c r="A16" s="183"/>
      <c r="B16" s="30" t="s">
        <v>71</v>
      </c>
      <c r="C16" s="33" t="s">
        <v>36</v>
      </c>
      <c r="D16" s="34" t="s">
        <v>27</v>
      </c>
      <c r="E16" s="89"/>
      <c r="F16" s="35">
        <v>6</v>
      </c>
      <c r="H16" s="36" t="s">
        <v>39</v>
      </c>
      <c r="I16" s="37" t="s">
        <v>40</v>
      </c>
      <c r="J16" s="38" t="s">
        <v>11</v>
      </c>
      <c r="K16" s="95"/>
      <c r="L16" s="39">
        <v>6</v>
      </c>
      <c r="N16" s="134"/>
      <c r="O16" s="201" t="s">
        <v>84</v>
      </c>
      <c r="P16" s="202"/>
      <c r="Q16" s="152" t="s">
        <v>38</v>
      </c>
      <c r="R16" s="136" t="s">
        <v>86</v>
      </c>
      <c r="T16" s="194"/>
      <c r="U16" s="196"/>
    </row>
    <row r="17" spans="1:21" ht="15.75" customHeight="1" x14ac:dyDescent="0.15">
      <c r="A17" s="183"/>
      <c r="B17" s="54" t="s">
        <v>28</v>
      </c>
      <c r="C17" s="55" t="s">
        <v>31</v>
      </c>
      <c r="D17" s="56" t="s">
        <v>11</v>
      </c>
      <c r="E17" s="80" t="s">
        <v>76</v>
      </c>
      <c r="F17" s="57">
        <v>6</v>
      </c>
      <c r="H17" s="71" t="s">
        <v>32</v>
      </c>
      <c r="I17" s="72" t="s">
        <v>33</v>
      </c>
      <c r="J17" s="73" t="s">
        <v>11</v>
      </c>
      <c r="K17" s="84" t="s">
        <v>76</v>
      </c>
      <c r="L17" s="74">
        <v>6</v>
      </c>
      <c r="N17" s="116" t="s">
        <v>82</v>
      </c>
      <c r="O17" s="137" t="s">
        <v>71</v>
      </c>
      <c r="P17" s="150"/>
      <c r="Q17" s="138" t="s">
        <v>70</v>
      </c>
      <c r="R17" s="139"/>
      <c r="T17" s="147">
        <f t="shared" ref="T17" si="4">COUNTA(O17:P17)</f>
        <v>1</v>
      </c>
      <c r="U17" s="139">
        <f t="shared" ref="U17" si="5">COUNTA(Q17:R17)</f>
        <v>1</v>
      </c>
    </row>
    <row r="18" spans="1:21" ht="15.75" customHeight="1" x14ac:dyDescent="0.15">
      <c r="A18" s="183"/>
      <c r="B18" s="63"/>
      <c r="C18" s="62"/>
      <c r="D18" s="63"/>
      <c r="E18" s="88"/>
      <c r="F18" s="64"/>
      <c r="H18" s="104"/>
      <c r="I18" s="62"/>
      <c r="J18" s="63"/>
      <c r="K18" s="94"/>
      <c r="L18" s="64"/>
      <c r="N18" s="14" t="s">
        <v>87</v>
      </c>
      <c r="O18" s="140"/>
      <c r="P18" s="151" t="s">
        <v>87</v>
      </c>
      <c r="Q18" s="141"/>
      <c r="R18" s="142"/>
      <c r="T18" s="148">
        <f t="shared" ref="T18" si="6">COUNTA(O18:P18)</f>
        <v>1</v>
      </c>
      <c r="U18" s="149">
        <f t="shared" ref="U18" si="7">COUNTA(Q18:R18)</f>
        <v>0</v>
      </c>
    </row>
    <row r="19" spans="1:21" ht="15.75" customHeight="1" thickBot="1" x14ac:dyDescent="0.2">
      <c r="A19" s="183"/>
      <c r="B19" s="19"/>
      <c r="C19" s="46"/>
      <c r="D19" s="19"/>
      <c r="E19" s="82"/>
      <c r="F19" s="66">
        <v>15</v>
      </c>
      <c r="H19" s="19"/>
      <c r="I19" s="46"/>
      <c r="J19" s="19"/>
      <c r="K19" s="66"/>
      <c r="L19" s="66">
        <v>15</v>
      </c>
      <c r="N19" s="135" t="s">
        <v>80</v>
      </c>
      <c r="O19" s="153" t="s">
        <v>16</v>
      </c>
      <c r="P19" s="154" t="s">
        <v>16</v>
      </c>
      <c r="Q19" s="143"/>
      <c r="R19" s="144"/>
      <c r="T19" s="145">
        <f t="shared" ref="T19" si="8">COUNTA(O19:P19)</f>
        <v>2</v>
      </c>
      <c r="U19" s="146">
        <f t="shared" ref="U19" si="9">COUNTA(Q19:R19)</f>
        <v>0</v>
      </c>
    </row>
    <row r="20" spans="1:21" ht="15.75" customHeight="1" x14ac:dyDescent="0.15">
      <c r="A20" s="183"/>
      <c r="B20" s="75" t="s">
        <v>63</v>
      </c>
      <c r="C20" s="46"/>
      <c r="D20" s="19"/>
      <c r="E20" s="82"/>
      <c r="F20" s="66"/>
      <c r="H20" s="21" t="s">
        <v>64</v>
      </c>
      <c r="I20" s="46"/>
      <c r="J20" s="19"/>
      <c r="K20" s="66"/>
      <c r="L20" s="66"/>
    </row>
    <row r="21" spans="1:21" ht="15.75" customHeight="1" x14ac:dyDescent="0.15">
      <c r="A21" s="183"/>
      <c r="B21" s="26" t="s">
        <v>34</v>
      </c>
      <c r="C21" s="49" t="s">
        <v>35</v>
      </c>
      <c r="D21" s="26" t="s">
        <v>6</v>
      </c>
      <c r="E21" s="86"/>
      <c r="F21" s="110">
        <v>3</v>
      </c>
      <c r="H21" s="22" t="s">
        <v>34</v>
      </c>
      <c r="I21" s="48" t="s">
        <v>35</v>
      </c>
      <c r="J21" s="23" t="s">
        <v>6</v>
      </c>
      <c r="K21" s="97"/>
      <c r="L21" s="107">
        <v>3</v>
      </c>
    </row>
    <row r="22" spans="1:21" ht="15.75" customHeight="1" x14ac:dyDescent="0.15">
      <c r="A22" s="183"/>
      <c r="B22" s="32" t="s">
        <v>37</v>
      </c>
      <c r="C22" s="33" t="s">
        <v>38</v>
      </c>
      <c r="D22" s="34" t="s">
        <v>6</v>
      </c>
      <c r="E22" s="93"/>
      <c r="F22" s="35">
        <v>6</v>
      </c>
      <c r="H22" s="164" t="s">
        <v>44</v>
      </c>
      <c r="I22" s="165" t="s">
        <v>45</v>
      </c>
      <c r="J22" s="166" t="s">
        <v>11</v>
      </c>
      <c r="K22" s="167" t="s">
        <v>76</v>
      </c>
      <c r="L22" s="168">
        <v>6</v>
      </c>
    </row>
    <row r="23" spans="1:21" ht="15.75" customHeight="1" x14ac:dyDescent="0.15">
      <c r="A23" s="183"/>
      <c r="B23" s="67" t="s">
        <v>41</v>
      </c>
      <c r="C23" s="68" t="s">
        <v>42</v>
      </c>
      <c r="D23" s="69" t="s">
        <v>11</v>
      </c>
      <c r="E23" s="87" t="s">
        <v>76</v>
      </c>
      <c r="F23" s="70">
        <v>6</v>
      </c>
      <c r="H23" s="162" t="s">
        <v>50</v>
      </c>
      <c r="I23" s="160" t="s">
        <v>51</v>
      </c>
      <c r="J23" s="159" t="s">
        <v>11</v>
      </c>
      <c r="K23" s="161"/>
      <c r="L23" s="163">
        <v>6</v>
      </c>
    </row>
    <row r="24" spans="1:21" ht="15.75" customHeight="1" x14ac:dyDescent="0.15">
      <c r="A24" s="184"/>
      <c r="B24" s="63"/>
      <c r="C24" s="62"/>
      <c r="D24" s="63"/>
      <c r="E24" s="88"/>
      <c r="F24" s="64"/>
      <c r="H24" s="58"/>
      <c r="I24" s="59"/>
      <c r="J24" s="60"/>
      <c r="K24" s="91"/>
      <c r="L24" s="61"/>
    </row>
    <row r="25" spans="1:21" ht="15.75" customHeight="1" x14ac:dyDescent="0.15">
      <c r="A25" s="19"/>
      <c r="B25" s="65"/>
      <c r="C25" s="46"/>
      <c r="D25" s="19"/>
      <c r="E25" s="82"/>
      <c r="F25" s="66">
        <v>15</v>
      </c>
      <c r="H25" s="65"/>
      <c r="I25" s="46"/>
      <c r="J25" s="19"/>
      <c r="K25" s="66"/>
      <c r="L25" s="66">
        <v>15</v>
      </c>
    </row>
    <row r="26" spans="1:21" ht="15.75" customHeight="1" x14ac:dyDescent="0.15">
      <c r="C26" s="46"/>
      <c r="D26" s="19"/>
      <c r="E26" s="82"/>
      <c r="F26" s="66"/>
      <c r="I26" s="46"/>
      <c r="J26" s="19"/>
      <c r="K26" s="66"/>
      <c r="L26" s="66"/>
    </row>
    <row r="27" spans="1:21" ht="15.75" customHeight="1" x14ac:dyDescent="0.15">
      <c r="A27" s="19"/>
      <c r="B27" s="20" t="s">
        <v>61</v>
      </c>
      <c r="C27" s="20" t="s">
        <v>0</v>
      </c>
      <c r="D27" s="20" t="s">
        <v>1</v>
      </c>
      <c r="E27" s="4"/>
      <c r="F27" s="20" t="s">
        <v>2</v>
      </c>
      <c r="H27" s="75" t="s">
        <v>62</v>
      </c>
      <c r="I27" s="75" t="s">
        <v>0</v>
      </c>
      <c r="J27" s="75" t="s">
        <v>1</v>
      </c>
      <c r="K27" s="75"/>
      <c r="L27" s="75" t="s">
        <v>2</v>
      </c>
    </row>
    <row r="28" spans="1:21" ht="13" customHeight="1" x14ac:dyDescent="0.15">
      <c r="A28" s="180" t="s">
        <v>43</v>
      </c>
      <c r="B28" s="78" t="s">
        <v>59</v>
      </c>
      <c r="C28" s="77" t="s">
        <v>51</v>
      </c>
      <c r="D28" s="78" t="s">
        <v>11</v>
      </c>
      <c r="E28" s="98"/>
      <c r="F28" s="79">
        <v>6</v>
      </c>
      <c r="H28" s="169" t="s">
        <v>90</v>
      </c>
      <c r="I28" s="170" t="s">
        <v>54</v>
      </c>
      <c r="J28" s="171" t="s">
        <v>11</v>
      </c>
      <c r="K28" s="172"/>
      <c r="L28" s="173">
        <v>6</v>
      </c>
    </row>
    <row r="29" spans="1:21" ht="13" x14ac:dyDescent="0.15">
      <c r="A29" s="181"/>
      <c r="B29" s="52" t="s">
        <v>46</v>
      </c>
      <c r="C29" s="51" t="s">
        <v>47</v>
      </c>
      <c r="D29" s="52" t="s">
        <v>11</v>
      </c>
      <c r="E29" s="84"/>
      <c r="F29" s="53">
        <v>6</v>
      </c>
      <c r="H29" s="50" t="s">
        <v>48</v>
      </c>
      <c r="I29" s="51" t="s">
        <v>49</v>
      </c>
      <c r="J29" s="52" t="s">
        <v>11</v>
      </c>
      <c r="K29" s="84"/>
      <c r="L29" s="53">
        <v>6</v>
      </c>
    </row>
    <row r="30" spans="1:21" ht="13" x14ac:dyDescent="0.15">
      <c r="A30" s="181"/>
      <c r="B30" s="30" t="s">
        <v>16</v>
      </c>
      <c r="C30" s="29"/>
      <c r="D30" s="30" t="s">
        <v>16</v>
      </c>
      <c r="E30" s="90"/>
      <c r="F30" s="111">
        <v>3</v>
      </c>
      <c r="G30" s="76"/>
      <c r="H30" s="28" t="s">
        <v>16</v>
      </c>
      <c r="I30" s="29"/>
      <c r="J30" s="30" t="s">
        <v>16</v>
      </c>
      <c r="K30" s="96"/>
      <c r="L30" s="111">
        <v>3</v>
      </c>
    </row>
    <row r="31" spans="1:21" ht="15.75" customHeight="1" x14ac:dyDescent="0.15">
      <c r="A31" s="181"/>
      <c r="B31" s="60"/>
      <c r="C31" s="59"/>
      <c r="D31" s="60"/>
      <c r="E31" s="85"/>
      <c r="F31" s="61"/>
      <c r="H31" s="58"/>
      <c r="I31" s="59"/>
      <c r="J31" s="60"/>
      <c r="K31" s="91"/>
      <c r="L31" s="61"/>
    </row>
    <row r="32" spans="1:21" ht="13" x14ac:dyDescent="0.15">
      <c r="A32" s="181"/>
      <c r="C32" s="46"/>
      <c r="D32" s="19"/>
      <c r="E32" s="82"/>
      <c r="F32" s="66">
        <v>15</v>
      </c>
      <c r="I32" s="46"/>
      <c r="J32" s="19"/>
      <c r="K32" s="66"/>
      <c r="L32" s="66">
        <v>15</v>
      </c>
    </row>
    <row r="33" spans="1:12" ht="13" x14ac:dyDescent="0.15">
      <c r="A33" s="181"/>
      <c r="B33" s="75" t="s">
        <v>63</v>
      </c>
      <c r="C33" s="46"/>
      <c r="D33" s="19"/>
      <c r="E33" s="82"/>
      <c r="F33" s="66"/>
      <c r="H33" s="21" t="s">
        <v>64</v>
      </c>
      <c r="I33" s="46"/>
      <c r="J33" s="19"/>
      <c r="K33" s="66"/>
      <c r="L33" s="66"/>
    </row>
    <row r="34" spans="1:12" ht="13" x14ac:dyDescent="0.15">
      <c r="A34" s="181"/>
      <c r="B34" s="23" t="s">
        <v>52</v>
      </c>
      <c r="C34" s="48"/>
      <c r="D34" s="23"/>
      <c r="E34" s="83"/>
      <c r="F34" s="107">
        <v>3</v>
      </c>
      <c r="G34" s="76"/>
      <c r="H34" s="22" t="s">
        <v>52</v>
      </c>
      <c r="I34" s="48"/>
      <c r="J34" s="23"/>
      <c r="K34" s="97"/>
      <c r="L34" s="107">
        <v>3</v>
      </c>
    </row>
    <row r="35" spans="1:12" ht="13" x14ac:dyDescent="0.15">
      <c r="A35" s="181"/>
      <c r="B35" s="52" t="s">
        <v>89</v>
      </c>
      <c r="C35" s="51" t="s">
        <v>53</v>
      </c>
      <c r="D35" s="52" t="s">
        <v>11</v>
      </c>
      <c r="E35" s="84" t="s">
        <v>76</v>
      </c>
      <c r="F35" s="53">
        <v>6</v>
      </c>
      <c r="H35" s="112" t="s">
        <v>29</v>
      </c>
      <c r="I35" s="113" t="s">
        <v>30</v>
      </c>
      <c r="J35" s="67" t="s">
        <v>11</v>
      </c>
      <c r="K35" s="114"/>
      <c r="L35" s="115">
        <v>6</v>
      </c>
    </row>
    <row r="36" spans="1:12" ht="13" x14ac:dyDescent="0.15">
      <c r="A36" s="181"/>
      <c r="B36" s="38" t="s">
        <v>55</v>
      </c>
      <c r="C36" s="37" t="s">
        <v>56</v>
      </c>
      <c r="D36" s="38" t="s">
        <v>11</v>
      </c>
      <c r="E36" s="80" t="s">
        <v>76</v>
      </c>
      <c r="F36" s="39">
        <v>6</v>
      </c>
      <c r="H36" s="36" t="s">
        <v>57</v>
      </c>
      <c r="I36" s="37" t="s">
        <v>58</v>
      </c>
      <c r="J36" s="38" t="s">
        <v>11</v>
      </c>
      <c r="K36" s="95"/>
      <c r="L36" s="39">
        <v>6</v>
      </c>
    </row>
    <row r="37" spans="1:12" ht="15.75" customHeight="1" x14ac:dyDescent="0.15">
      <c r="A37" s="182"/>
      <c r="B37" s="60"/>
      <c r="C37" s="59"/>
      <c r="D37" s="60"/>
      <c r="E37" s="18"/>
      <c r="F37" s="61"/>
      <c r="H37" s="58"/>
      <c r="I37" s="59"/>
      <c r="J37" s="60"/>
      <c r="K37" s="91"/>
      <c r="L37" s="61"/>
    </row>
    <row r="38" spans="1:12" ht="15.75" customHeight="1" x14ac:dyDescent="0.15">
      <c r="A38" s="19"/>
      <c r="B38" s="65"/>
      <c r="C38" s="132"/>
      <c r="D38" s="132"/>
      <c r="E38" s="133"/>
      <c r="F38" s="47">
        <f>SUM(F34:F37)</f>
        <v>15</v>
      </c>
      <c r="H38" s="65"/>
      <c r="I38" s="132"/>
      <c r="J38" s="132"/>
      <c r="K38" s="132"/>
      <c r="L38" s="47">
        <f>SUM(L34:L37)</f>
        <v>15</v>
      </c>
    </row>
  </sheetData>
  <mergeCells count="15">
    <mergeCell ref="A28:A37"/>
    <mergeCell ref="A2:A11"/>
    <mergeCell ref="T3:T4"/>
    <mergeCell ref="U3:U4"/>
    <mergeCell ref="T5:T6"/>
    <mergeCell ref="U5:U6"/>
    <mergeCell ref="A15:A24"/>
    <mergeCell ref="T14:T16"/>
    <mergeCell ref="U14:U16"/>
    <mergeCell ref="Q10:R10"/>
    <mergeCell ref="Q14:R14"/>
    <mergeCell ref="O15:P15"/>
    <mergeCell ref="Q15:R15"/>
    <mergeCell ref="O14:P14"/>
    <mergeCell ref="O16:P16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LEIC-Alameda e Tagus</vt:lpstr>
      <vt:lpstr>'LEIC-Alameda e Tagus'!Print_Area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2019-11-11T08:38:23Z</cp:lastPrinted>
  <dcterms:created xsi:type="dcterms:W3CDTF">2019-09-27T16:52:19Z</dcterms:created>
  <dcterms:modified xsi:type="dcterms:W3CDTF">2019-11-25T11:50:39Z</dcterms:modified>
</cp:coreProperties>
</file>